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esktop/"/>
    </mc:Choice>
  </mc:AlternateContent>
  <xr:revisionPtr revIDLastSave="0" documentId="13_ncr:1_{E326E999-7DF7-F945-A8F5-7C0240B4364D}" xr6:coauthVersionLast="47" xr6:coauthVersionMax="47" xr10:uidLastSave="{00000000-0000-0000-0000-000000000000}"/>
  <bookViews>
    <workbookView xWindow="380" yWindow="500" windowWidth="28040" windowHeight="16940" xr2:uid="{C84A80AA-C0CF-3E49-A653-7C82A55405C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C17" i="1"/>
  <c r="C79" i="1"/>
  <c r="D79" i="1"/>
  <c r="C67" i="1"/>
  <c r="C99" i="1"/>
  <c r="C94" i="1" l="1"/>
</calcChain>
</file>

<file path=xl/sharedStrings.xml><?xml version="1.0" encoding="utf-8"?>
<sst xmlns="http://schemas.openxmlformats.org/spreadsheetml/2006/main" count="152" uniqueCount="121">
  <si>
    <t>valor</t>
  </si>
  <si>
    <t>items</t>
  </si>
  <si>
    <t>fecha</t>
  </si>
  <si>
    <t>nº familias</t>
  </si>
  <si>
    <t>Dinero saldo anterior(año 2023)</t>
  </si>
  <si>
    <t>Cuotas centro de padres</t>
  </si>
  <si>
    <t xml:space="preserve">Dinero total recaudado </t>
  </si>
  <si>
    <t>INGRESOS</t>
  </si>
  <si>
    <t>EGRESOS</t>
  </si>
  <si>
    <t>Apoyo ambientacion Café literario</t>
  </si>
  <si>
    <t>Dinero total egresado</t>
  </si>
  <si>
    <t>detalle</t>
  </si>
  <si>
    <t xml:space="preserve"> 360 mts cintas y 12 siliconas barra.</t>
  </si>
  <si>
    <t>Sintesis final</t>
  </si>
  <si>
    <t>Total Egresos</t>
  </si>
  <si>
    <t xml:space="preserve"> 8 Ula ula grandes</t>
  </si>
  <si>
    <t>cuotas centro de padres</t>
  </si>
  <si>
    <t>Premios concurso de pintura</t>
  </si>
  <si>
    <t>celebracion dia del alumno</t>
  </si>
  <si>
    <t>5 maletas de arte</t>
  </si>
  <si>
    <t>y cabina fotografica</t>
  </si>
  <si>
    <t xml:space="preserve">Arriendo de camara 360º </t>
  </si>
  <si>
    <t>Abono mago dia del niños</t>
  </si>
  <si>
    <t>abono dia del niño</t>
  </si>
  <si>
    <t>Dia de la familia</t>
  </si>
  <si>
    <t>te, café, jugos</t>
  </si>
  <si>
    <t>te, café, galletas, queque</t>
  </si>
  <si>
    <t>Apoyo solidario a familia</t>
  </si>
  <si>
    <t>Reunion de delegados</t>
  </si>
  <si>
    <t>Transferencia</t>
  </si>
  <si>
    <t>mama profesor</t>
  </si>
  <si>
    <t>Pago Mago</t>
  </si>
  <si>
    <t>Pago grupo peña folclorica</t>
  </si>
  <si>
    <t>peña folclorica</t>
  </si>
  <si>
    <t>Premios 2 copas</t>
  </si>
  <si>
    <t>Olimpiadas matematicas</t>
  </si>
  <si>
    <t>Monedas Chocolate</t>
  </si>
  <si>
    <t>Dia del Ingles</t>
  </si>
  <si>
    <t>Lienzo Pvc</t>
  </si>
  <si>
    <t>Peña folclorica</t>
  </si>
  <si>
    <t>dia del niño</t>
  </si>
  <si>
    <t>Corona caridad fallecimiento</t>
  </si>
  <si>
    <t>cuotas centro de padres 2025</t>
  </si>
  <si>
    <t>Dulces olimpiadas</t>
  </si>
  <si>
    <t>2 bolsas de collac</t>
  </si>
  <si>
    <t>Total dinero 2025</t>
  </si>
  <si>
    <t>14 lapices premios</t>
  </si>
  <si>
    <t>concurso peña</t>
  </si>
  <si>
    <t>12 escarapelas genero</t>
  </si>
  <si>
    <t>decoracion peña</t>
  </si>
  <si>
    <t>2,5 metro genero escenario</t>
  </si>
  <si>
    <t>globos y decoracion</t>
  </si>
  <si>
    <t xml:space="preserve">aporte a auxilar servicio </t>
  </si>
  <si>
    <t>$15.000. a cada una</t>
  </si>
  <si>
    <t>pelotas y escarapelas g.</t>
  </si>
  <si>
    <t>Premios concurso</t>
  </si>
  <si>
    <t>3 pelotas de voleiball</t>
  </si>
  <si>
    <t>compra elementos peña</t>
  </si>
  <si>
    <t>premios y elementos concurso</t>
  </si>
  <si>
    <t xml:space="preserve">50% restante grupo </t>
  </si>
  <si>
    <t>grupo cuequero</t>
  </si>
  <si>
    <t>arriendo mesas</t>
  </si>
  <si>
    <t>10 mesas con manteles</t>
  </si>
  <si>
    <t>10 cucharas plasticas</t>
  </si>
  <si>
    <t>Dinero recaudado Jeans day</t>
  </si>
  <si>
    <t xml:space="preserve">6 de septiembre </t>
  </si>
  <si>
    <t>Total Ingresos año 2024</t>
  </si>
  <si>
    <t>Ingresos año 2025</t>
  </si>
  <si>
    <t>Total 2025 en cuotas</t>
  </si>
  <si>
    <t>Cuota centro de padres 2025</t>
  </si>
  <si>
    <t>Regalos dia del profesor</t>
  </si>
  <si>
    <t>&gt;</t>
  </si>
  <si>
    <t>30 termos con taza</t>
  </si>
  <si>
    <t>Desayuno dia del profesor</t>
  </si>
  <si>
    <t>Torta pasteleria Ecler</t>
  </si>
  <si>
    <t>manteles, vasos, otros</t>
  </si>
  <si>
    <t>Supermercado</t>
  </si>
  <si>
    <t>jugos, café, te, otros</t>
  </si>
  <si>
    <t>elementos prof. Celiaco</t>
  </si>
  <si>
    <t>Arreglo floral fallecimeinto</t>
  </si>
  <si>
    <t>fallecimiento mama profesora lenguaje</t>
  </si>
  <si>
    <t>Feria cientifica</t>
  </si>
  <si>
    <t>tapaditos</t>
  </si>
  <si>
    <t>jugos alumnos</t>
  </si>
  <si>
    <t>280 queques a $500</t>
  </si>
  <si>
    <t>25-28/10/2024</t>
  </si>
  <si>
    <t>1 enero al 31 de enero</t>
  </si>
  <si>
    <t>1 de febrero al 29 de febrero</t>
  </si>
  <si>
    <t>1 de marzo al 31 de marzo</t>
  </si>
  <si>
    <t>1 de abril al 30 de abril</t>
  </si>
  <si>
    <t>1 de mayo al 31 de mayo</t>
  </si>
  <si>
    <t>1 de junio al 30 de junio</t>
  </si>
  <si>
    <t>1 de julio al 31 de julio</t>
  </si>
  <si>
    <t>1 de agosto al 31 de agosto</t>
  </si>
  <si>
    <t>1 de septiembre al 30 de sept.</t>
  </si>
  <si>
    <t>1 de octubre al 31 de octubre</t>
  </si>
  <si>
    <t>Cuotas de centro de padres</t>
  </si>
  <si>
    <t>1 de junio al 31 de diciembre</t>
  </si>
  <si>
    <t>Aniversario colegio</t>
  </si>
  <si>
    <t>1 de noviembre al 19 de noviembre</t>
  </si>
  <si>
    <t>280 helados para alumnos</t>
  </si>
  <si>
    <t>2 transferencias de 18500 y 2 de 16500</t>
  </si>
  <si>
    <t>2 trasnferencias de 18500 y 1 de 16500</t>
  </si>
  <si>
    <t>4 trasnferencias de 18500</t>
  </si>
  <si>
    <t>Regalo alumna 4 medio</t>
  </si>
  <si>
    <t xml:space="preserve">pulsera </t>
  </si>
  <si>
    <t>20 noviembre al 10 dic</t>
  </si>
  <si>
    <t>14 transferencias de 18500 y 1 de 20.000</t>
  </si>
  <si>
    <t>Regalo Profesora Historia</t>
  </si>
  <si>
    <t>Regalo por jubilacion profesora</t>
  </si>
  <si>
    <t>Aporte solidario a familia</t>
  </si>
  <si>
    <t>Aporte a familia necesitada</t>
  </si>
  <si>
    <t>Helados ultimo dia</t>
  </si>
  <si>
    <t>Helados para todos los alumnos</t>
  </si>
  <si>
    <t>1 transferencia de 18500 y 1 de $16.500</t>
  </si>
  <si>
    <t>RENDICION ANUAL DE DINEROS AÑO 2024</t>
  </si>
  <si>
    <t>Saldo Total dinero 2024</t>
  </si>
  <si>
    <t>11 al 13 diciembre</t>
  </si>
  <si>
    <t>14 al 26 diciembre</t>
  </si>
  <si>
    <t>1 transferencia de 18500</t>
  </si>
  <si>
    <t>SALDO FINAL AL 26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</si>
</sst>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;[Red]\-&quot;$&quot;#,##0"/>
  </numFmts>
  <fonts count="9" x14ac:knownFonts="1">
    <font>
      <sz val="12"/>
      <color theme="1"/>
      <name val="Calibri"/>
      <family val="2"/>
      <scheme val="minor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sz val="16"/>
      <color rgb="FF000000"/>
      <name val="Arial"/>
      <family val="2"/>
    </font>
    <font>
      <b/>
      <sz val="20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1" xfId="0" applyFont="1" applyBorder="1"/>
    <xf numFmtId="17" fontId="1" fillId="0" borderId="1" xfId="0" applyNumberFormat="1" applyFont="1" applyBorder="1" applyAlignment="1">
      <alignment horizontal="justify" vertical="center" wrapText="1"/>
    </xf>
    <xf numFmtId="6" fontId="2" fillId="0" borderId="1" xfId="0" applyNumberFormat="1" applyFont="1" applyBorder="1"/>
    <xf numFmtId="6" fontId="1" fillId="0" borderId="1" xfId="0" applyNumberFormat="1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/>
    <xf numFmtId="6" fontId="2" fillId="2" borderId="1" xfId="0" applyNumberFormat="1" applyFont="1" applyFill="1" applyBorder="1"/>
    <xf numFmtId="0" fontId="4" fillId="0" borderId="0" xfId="0" applyFont="1"/>
    <xf numFmtId="0" fontId="2" fillId="0" borderId="0" xfId="0" applyFont="1"/>
    <xf numFmtId="0" fontId="2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 wrapText="1"/>
    </xf>
    <xf numFmtId="6" fontId="2" fillId="0" borderId="6" xfId="0" applyNumberFormat="1" applyFont="1" applyBorder="1" applyAlignment="1">
      <alignment horizontal="center"/>
    </xf>
    <xf numFmtId="15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6" fontId="1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2" xfId="0" applyFont="1" applyBorder="1"/>
    <xf numFmtId="0" fontId="3" fillId="0" borderId="11" xfId="0" applyFont="1" applyBorder="1" applyAlignment="1">
      <alignment horizontal="justify" vertical="center" wrapText="1"/>
    </xf>
    <xf numFmtId="0" fontId="1" fillId="0" borderId="13" xfId="0" applyFont="1" applyBorder="1" applyAlignment="1">
      <alignment horizontal="justify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6" fontId="2" fillId="0" borderId="11" xfId="0" applyNumberFormat="1" applyFont="1" applyBorder="1"/>
    <xf numFmtId="0" fontId="2" fillId="0" borderId="11" xfId="0" applyFont="1" applyBorder="1"/>
    <xf numFmtId="0" fontId="1" fillId="2" borderId="12" xfId="0" applyFont="1" applyFill="1" applyBorder="1" applyAlignment="1">
      <alignment horizontal="justify" vertical="center" wrapText="1"/>
    </xf>
    <xf numFmtId="0" fontId="2" fillId="2" borderId="12" xfId="0" applyFont="1" applyFill="1" applyBorder="1"/>
    <xf numFmtId="6" fontId="2" fillId="2" borderId="12" xfId="0" applyNumberFormat="1" applyFont="1" applyFill="1" applyBorder="1"/>
    <xf numFmtId="0" fontId="2" fillId="0" borderId="15" xfId="0" applyFont="1" applyBorder="1"/>
    <xf numFmtId="6" fontId="2" fillId="0" borderId="16" xfId="0" applyNumberFormat="1" applyFont="1" applyBorder="1"/>
    <xf numFmtId="0" fontId="2" fillId="0" borderId="17" xfId="0" applyFont="1" applyBorder="1"/>
    <xf numFmtId="6" fontId="2" fillId="0" borderId="18" xfId="0" applyNumberFormat="1" applyFont="1" applyBorder="1"/>
    <xf numFmtId="14" fontId="2" fillId="0" borderId="12" xfId="0" applyNumberFormat="1" applyFont="1" applyBorder="1"/>
    <xf numFmtId="17" fontId="1" fillId="0" borderId="10" xfId="0" applyNumberFormat="1" applyFont="1" applyBorder="1" applyAlignment="1">
      <alignment horizontal="right" vertical="center" wrapText="1"/>
    </xf>
    <xf numFmtId="16" fontId="1" fillId="0" borderId="10" xfId="0" applyNumberFormat="1" applyFont="1" applyBorder="1" applyAlignment="1">
      <alignment horizontal="right" vertical="center" wrapText="1"/>
    </xf>
    <xf numFmtId="14" fontId="1" fillId="0" borderId="14" xfId="0" applyNumberFormat="1" applyFont="1" applyBorder="1" applyAlignment="1">
      <alignment horizontal="right" vertical="center" wrapText="1"/>
    </xf>
    <xf numFmtId="14" fontId="2" fillId="0" borderId="11" xfId="0" applyNumberFormat="1" applyFont="1" applyBorder="1" applyAlignment="1">
      <alignment horizontal="right"/>
    </xf>
    <xf numFmtId="0" fontId="2" fillId="0" borderId="13" xfId="0" applyFont="1" applyBorder="1"/>
    <xf numFmtId="6" fontId="2" fillId="0" borderId="13" xfId="0" applyNumberFormat="1" applyFont="1" applyBorder="1"/>
    <xf numFmtId="6" fontId="0" fillId="0" borderId="0" xfId="0" applyNumberFormat="1"/>
    <xf numFmtId="0" fontId="1" fillId="3" borderId="1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/>
    </xf>
    <xf numFmtId="0" fontId="6" fillId="4" borderId="0" xfId="0" applyFont="1" applyFill="1"/>
    <xf numFmtId="0" fontId="4" fillId="5" borderId="0" xfId="0" applyFont="1" applyFill="1"/>
    <xf numFmtId="0" fontId="7" fillId="5" borderId="19" xfId="0" applyFont="1" applyFill="1" applyBorder="1"/>
    <xf numFmtId="0" fontId="7" fillId="4" borderId="22" xfId="0" applyFont="1" applyFill="1" applyBorder="1"/>
    <xf numFmtId="0" fontId="7" fillId="4" borderId="23" xfId="0" applyFont="1" applyFill="1" applyBorder="1"/>
    <xf numFmtId="0" fontId="7" fillId="5" borderId="20" xfId="0" applyFont="1" applyFill="1" applyBorder="1"/>
    <xf numFmtId="6" fontId="4" fillId="4" borderId="24" xfId="0" applyNumberFormat="1" applyFont="1" applyFill="1" applyBorder="1"/>
    <xf numFmtId="6" fontId="4" fillId="5" borderId="21" xfId="0" applyNumberFormat="1" applyFont="1" applyFill="1" applyBorder="1"/>
    <xf numFmtId="14" fontId="2" fillId="2" borderId="12" xfId="0" applyNumberFormat="1" applyFont="1" applyFill="1" applyBorder="1"/>
    <xf numFmtId="0" fontId="6" fillId="0" borderId="1" xfId="0" applyFont="1" applyBorder="1"/>
    <xf numFmtId="6" fontId="6" fillId="0" borderId="1" xfId="0" applyNumberFormat="1" applyFont="1" applyBorder="1"/>
    <xf numFmtId="0" fontId="7" fillId="6" borderId="25" xfId="0" applyFont="1" applyFill="1" applyBorder="1"/>
    <xf numFmtId="0" fontId="0" fillId="6" borderId="26" xfId="0" applyFill="1" applyBorder="1"/>
    <xf numFmtId="6" fontId="4" fillId="6" borderId="10" xfId="0" applyNumberFormat="1" applyFont="1" applyFill="1" applyBorder="1"/>
    <xf numFmtId="0" fontId="8" fillId="2" borderId="7" xfId="0" applyFont="1" applyFill="1" applyBorder="1" applyAlignment="1">
      <alignment horizontal="center" vertical="center" wrapText="1"/>
    </xf>
    <xf numFmtId="16" fontId="6" fillId="2" borderId="8" xfId="0" applyNumberFormat="1" applyFont="1" applyFill="1" applyBorder="1" applyAlignment="1">
      <alignment horizontal="center"/>
    </xf>
    <xf numFmtId="6" fontId="6" fillId="2" borderId="9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63CFD-2623-8C40-8EAC-4DC7CA7C89B7}">
  <dimension ref="A1:K100"/>
  <sheetViews>
    <sheetView tabSelected="1" zoomScale="71" zoomScaleNormal="71" workbookViewId="0">
      <selection activeCell="G42" sqref="G42"/>
    </sheetView>
  </sheetViews>
  <sheetFormatPr baseColWidth="10" defaultRowHeight="16" x14ac:dyDescent="0.2"/>
  <cols>
    <col min="1" max="2" width="40.83203125" customWidth="1"/>
    <col min="3" max="4" width="30.83203125" customWidth="1"/>
  </cols>
  <sheetData>
    <row r="1" spans="1:4" ht="26" x14ac:dyDescent="0.3">
      <c r="A1" s="10" t="s">
        <v>115</v>
      </c>
    </row>
    <row r="2" spans="1:4" ht="26" x14ac:dyDescent="0.3">
      <c r="A2" s="10"/>
    </row>
    <row r="3" spans="1:4" ht="26" x14ac:dyDescent="0.3">
      <c r="A3" s="10" t="s">
        <v>7</v>
      </c>
    </row>
    <row r="5" spans="1:4" ht="35" customHeight="1" x14ac:dyDescent="0.3">
      <c r="A5" s="28" t="s">
        <v>1</v>
      </c>
      <c r="B5" s="28" t="s">
        <v>2</v>
      </c>
      <c r="C5" s="29" t="s">
        <v>0</v>
      </c>
      <c r="D5" s="29" t="s">
        <v>3</v>
      </c>
    </row>
    <row r="6" spans="1:4" ht="35" customHeight="1" x14ac:dyDescent="0.3">
      <c r="A6" s="6" t="s">
        <v>4</v>
      </c>
      <c r="B6" s="3">
        <v>45352</v>
      </c>
      <c r="C6" s="4">
        <v>33641</v>
      </c>
      <c r="D6" s="2">
        <v>0</v>
      </c>
    </row>
    <row r="7" spans="1:4" ht="35" customHeight="1" x14ac:dyDescent="0.3">
      <c r="A7" s="6" t="s">
        <v>96</v>
      </c>
      <c r="B7" s="3" t="s">
        <v>97</v>
      </c>
      <c r="C7" s="4">
        <v>759000</v>
      </c>
      <c r="D7" s="2">
        <v>46</v>
      </c>
    </row>
    <row r="8" spans="1:4" ht="35" customHeight="1" x14ac:dyDescent="0.3">
      <c r="A8" s="1" t="s">
        <v>5</v>
      </c>
      <c r="B8" s="1" t="s">
        <v>86</v>
      </c>
      <c r="C8" s="4">
        <v>66000</v>
      </c>
      <c r="D8" s="2">
        <v>4</v>
      </c>
    </row>
    <row r="9" spans="1:4" ht="35" customHeight="1" x14ac:dyDescent="0.3">
      <c r="A9" s="1" t="s">
        <v>5</v>
      </c>
      <c r="B9" s="1" t="s">
        <v>87</v>
      </c>
      <c r="C9" s="4">
        <v>16500</v>
      </c>
      <c r="D9" s="2">
        <v>1</v>
      </c>
    </row>
    <row r="10" spans="1:4" ht="35" customHeight="1" x14ac:dyDescent="0.3">
      <c r="A10" s="1" t="s">
        <v>5</v>
      </c>
      <c r="B10" s="5" t="s">
        <v>88</v>
      </c>
      <c r="C10" s="4">
        <v>478500</v>
      </c>
      <c r="D10" s="2">
        <v>29</v>
      </c>
    </row>
    <row r="11" spans="1:4" ht="35" customHeight="1" x14ac:dyDescent="0.3">
      <c r="A11" s="2" t="s">
        <v>16</v>
      </c>
      <c r="B11" s="2" t="s">
        <v>89</v>
      </c>
      <c r="C11" s="4">
        <v>148400</v>
      </c>
      <c r="D11" s="2">
        <v>9</v>
      </c>
    </row>
    <row r="12" spans="1:4" ht="35" customHeight="1" x14ac:dyDescent="0.3">
      <c r="A12" s="2" t="s">
        <v>16</v>
      </c>
      <c r="B12" s="2" t="s">
        <v>90</v>
      </c>
      <c r="C12" s="4">
        <v>115000</v>
      </c>
      <c r="D12" s="2">
        <v>7</v>
      </c>
    </row>
    <row r="13" spans="1:4" ht="35" customHeight="1" x14ac:dyDescent="0.3">
      <c r="A13" s="2" t="s">
        <v>16</v>
      </c>
      <c r="B13" s="2" t="s">
        <v>91</v>
      </c>
      <c r="C13" s="4">
        <v>346500</v>
      </c>
      <c r="D13" s="2">
        <v>21</v>
      </c>
    </row>
    <row r="14" spans="1:4" ht="35" customHeight="1" x14ac:dyDescent="0.3">
      <c r="A14" s="1" t="s">
        <v>5</v>
      </c>
      <c r="B14" s="2" t="s">
        <v>92</v>
      </c>
      <c r="C14" s="4">
        <v>117000</v>
      </c>
      <c r="D14" s="2">
        <v>7</v>
      </c>
    </row>
    <row r="15" spans="1:4" ht="35" customHeight="1" x14ac:dyDescent="0.3">
      <c r="A15" s="2" t="s">
        <v>64</v>
      </c>
      <c r="B15" s="2" t="s">
        <v>65</v>
      </c>
      <c r="C15" s="4">
        <v>74000</v>
      </c>
      <c r="D15" s="2">
        <v>0</v>
      </c>
    </row>
    <row r="16" spans="1:4" ht="35" customHeight="1" x14ac:dyDescent="0.3">
      <c r="A16" s="2"/>
      <c r="B16" s="2"/>
      <c r="C16" s="4"/>
      <c r="D16" s="2"/>
    </row>
    <row r="17" spans="1:11" ht="35" customHeight="1" x14ac:dyDescent="0.3">
      <c r="A17" s="7" t="s">
        <v>6</v>
      </c>
      <c r="B17" s="8"/>
      <c r="C17" s="9">
        <f>C6+C7+C8+C9+C10+C11+C12+C13+C14+C15</f>
        <v>2154541</v>
      </c>
      <c r="D17" s="8">
        <f>D7+D8+D9+D10+D11+D12+D13+D14</f>
        <v>124</v>
      </c>
    </row>
    <row r="18" spans="1:11" ht="24" x14ac:dyDescent="0.3">
      <c r="C18" s="45"/>
      <c r="D18" s="44"/>
    </row>
    <row r="20" spans="1:11" ht="26" x14ac:dyDescent="0.3">
      <c r="A20" s="10" t="s">
        <v>8</v>
      </c>
    </row>
    <row r="22" spans="1:11" ht="24" x14ac:dyDescent="0.3">
      <c r="A22" s="27" t="s">
        <v>1</v>
      </c>
      <c r="B22" s="28" t="s">
        <v>2</v>
      </c>
      <c r="C22" s="29" t="s">
        <v>0</v>
      </c>
      <c r="D22" s="29" t="s">
        <v>11</v>
      </c>
    </row>
    <row r="23" spans="1:11" ht="42" x14ac:dyDescent="0.3">
      <c r="A23" s="25" t="s">
        <v>9</v>
      </c>
      <c r="B23" s="40">
        <v>45383</v>
      </c>
      <c r="C23" s="4"/>
      <c r="D23" s="2"/>
    </row>
    <row r="24" spans="1:11" ht="24" x14ac:dyDescent="0.3">
      <c r="A24" s="26"/>
      <c r="B24" s="41">
        <v>45404</v>
      </c>
      <c r="C24" s="4">
        <v>17520</v>
      </c>
      <c r="D24" s="1" t="s">
        <v>15</v>
      </c>
    </row>
    <row r="25" spans="1:11" ht="48" x14ac:dyDescent="0.3">
      <c r="A25" s="26"/>
      <c r="B25" s="41">
        <v>45405</v>
      </c>
      <c r="C25" s="4">
        <v>58340</v>
      </c>
      <c r="D25" s="1" t="s">
        <v>12</v>
      </c>
    </row>
    <row r="26" spans="1:11" ht="24" x14ac:dyDescent="0.3">
      <c r="A26" s="26" t="s">
        <v>17</v>
      </c>
      <c r="B26" s="42">
        <v>45435</v>
      </c>
      <c r="C26" s="30">
        <v>34950</v>
      </c>
      <c r="D26" s="31" t="s">
        <v>19</v>
      </c>
    </row>
    <row r="27" spans="1:11" ht="24" x14ac:dyDescent="0.3">
      <c r="A27" s="35" t="s">
        <v>18</v>
      </c>
      <c r="B27" s="43">
        <v>45422</v>
      </c>
      <c r="C27" s="36">
        <v>350000</v>
      </c>
      <c r="D27" s="31" t="s">
        <v>21</v>
      </c>
    </row>
    <row r="28" spans="1:11" ht="24" x14ac:dyDescent="0.3">
      <c r="A28" s="37"/>
      <c r="B28" s="24"/>
      <c r="C28" s="38"/>
      <c r="D28" s="24" t="s">
        <v>20</v>
      </c>
    </row>
    <row r="29" spans="1:11" ht="24" x14ac:dyDescent="0.3">
      <c r="A29" s="37" t="s">
        <v>22</v>
      </c>
      <c r="B29" s="39">
        <v>45441</v>
      </c>
      <c r="C29" s="38">
        <v>20000</v>
      </c>
      <c r="D29" s="24" t="s">
        <v>23</v>
      </c>
    </row>
    <row r="30" spans="1:11" ht="24" x14ac:dyDescent="0.3">
      <c r="A30" s="37" t="s">
        <v>28</v>
      </c>
      <c r="B30" s="39">
        <v>45446</v>
      </c>
      <c r="C30" s="38">
        <v>12242</v>
      </c>
      <c r="D30" s="24" t="s">
        <v>26</v>
      </c>
    </row>
    <row r="31" spans="1:11" ht="24" x14ac:dyDescent="0.3">
      <c r="A31" s="37" t="s">
        <v>27</v>
      </c>
      <c r="B31" s="39">
        <v>45448</v>
      </c>
      <c r="C31" s="38">
        <v>100000</v>
      </c>
      <c r="D31" s="24" t="s">
        <v>29</v>
      </c>
    </row>
    <row r="32" spans="1:11" ht="24" x14ac:dyDescent="0.3">
      <c r="A32" s="37" t="s">
        <v>24</v>
      </c>
      <c r="B32" s="39">
        <v>45449</v>
      </c>
      <c r="C32" s="38">
        <v>133440</v>
      </c>
      <c r="D32" s="24" t="s">
        <v>25</v>
      </c>
      <c r="K32" s="46"/>
    </row>
    <row r="33" spans="1:11" ht="24" x14ac:dyDescent="0.3">
      <c r="A33" s="37" t="s">
        <v>41</v>
      </c>
      <c r="B33" s="39">
        <v>45503</v>
      </c>
      <c r="C33" s="38">
        <v>15000</v>
      </c>
      <c r="D33" s="24" t="s">
        <v>30</v>
      </c>
      <c r="K33" s="46"/>
    </row>
    <row r="34" spans="1:11" ht="24" x14ac:dyDescent="0.3">
      <c r="A34" s="37" t="s">
        <v>31</v>
      </c>
      <c r="B34" s="39">
        <v>45511</v>
      </c>
      <c r="C34" s="38">
        <v>120000</v>
      </c>
      <c r="D34" s="24" t="s">
        <v>40</v>
      </c>
      <c r="K34" s="46"/>
    </row>
    <row r="35" spans="1:11" ht="24" x14ac:dyDescent="0.3">
      <c r="A35" s="37" t="s">
        <v>32</v>
      </c>
      <c r="B35" s="39">
        <v>45518</v>
      </c>
      <c r="C35" s="38">
        <v>62500</v>
      </c>
      <c r="D35" s="24" t="s">
        <v>33</v>
      </c>
      <c r="K35" s="46"/>
    </row>
    <row r="36" spans="1:11" ht="24" x14ac:dyDescent="0.3">
      <c r="A36" s="37" t="s">
        <v>34</v>
      </c>
      <c r="B36" s="39">
        <v>45518</v>
      </c>
      <c r="C36" s="38">
        <v>42484</v>
      </c>
      <c r="D36" s="24" t="s">
        <v>35</v>
      </c>
      <c r="K36" s="46"/>
    </row>
    <row r="37" spans="1:11" ht="24" x14ac:dyDescent="0.3">
      <c r="A37" s="37" t="s">
        <v>36</v>
      </c>
      <c r="B37" s="39">
        <v>45535</v>
      </c>
      <c r="C37" s="38">
        <v>5000</v>
      </c>
      <c r="D37" s="24" t="s">
        <v>37</v>
      </c>
      <c r="K37" s="46"/>
    </row>
    <row r="38" spans="1:11" ht="24" x14ac:dyDescent="0.3">
      <c r="A38" s="37" t="s">
        <v>38</v>
      </c>
      <c r="B38" s="39">
        <v>45524</v>
      </c>
      <c r="C38" s="38">
        <v>119000</v>
      </c>
      <c r="D38" s="24" t="s">
        <v>39</v>
      </c>
      <c r="J38" t="s">
        <v>71</v>
      </c>
      <c r="K38" s="46"/>
    </row>
    <row r="39" spans="1:11" ht="24" x14ac:dyDescent="0.3">
      <c r="A39" s="37" t="s">
        <v>43</v>
      </c>
      <c r="B39" s="39">
        <v>45527</v>
      </c>
      <c r="C39" s="38">
        <v>2980</v>
      </c>
      <c r="D39" s="24" t="s">
        <v>44</v>
      </c>
      <c r="K39" s="46"/>
    </row>
    <row r="40" spans="1:11" ht="24" x14ac:dyDescent="0.3">
      <c r="A40" s="37" t="s">
        <v>47</v>
      </c>
      <c r="B40" s="39">
        <v>45539</v>
      </c>
      <c r="C40" s="38">
        <v>12460</v>
      </c>
      <c r="D40" s="24" t="s">
        <v>46</v>
      </c>
      <c r="K40" s="46"/>
    </row>
    <row r="41" spans="1:11" ht="24" x14ac:dyDescent="0.3">
      <c r="A41" s="37" t="s">
        <v>57</v>
      </c>
      <c r="B41" s="39">
        <v>45539</v>
      </c>
      <c r="C41" s="38">
        <v>45060</v>
      </c>
      <c r="D41" s="24" t="s">
        <v>58</v>
      </c>
      <c r="K41" s="46"/>
    </row>
    <row r="42" spans="1:11" ht="24" x14ac:dyDescent="0.3">
      <c r="A42" s="37" t="s">
        <v>49</v>
      </c>
      <c r="B42" s="39">
        <v>45540</v>
      </c>
      <c r="C42" s="38">
        <v>39328</v>
      </c>
      <c r="D42" s="24" t="s">
        <v>48</v>
      </c>
      <c r="K42" s="46"/>
    </row>
    <row r="43" spans="1:11" ht="24" x14ac:dyDescent="0.3">
      <c r="A43" s="37" t="s">
        <v>49</v>
      </c>
      <c r="B43" s="39">
        <v>45541</v>
      </c>
      <c r="C43" s="38">
        <v>3000</v>
      </c>
      <c r="D43" s="24" t="s">
        <v>50</v>
      </c>
      <c r="K43" s="46"/>
    </row>
    <row r="44" spans="1:11" ht="24" x14ac:dyDescent="0.3">
      <c r="A44" s="37" t="s">
        <v>49</v>
      </c>
      <c r="B44" s="39">
        <v>45541</v>
      </c>
      <c r="C44" s="38">
        <v>5780</v>
      </c>
      <c r="D44" s="24" t="s">
        <v>51</v>
      </c>
      <c r="K44" s="46"/>
    </row>
    <row r="45" spans="1:11" ht="24" x14ac:dyDescent="0.3">
      <c r="A45" s="37" t="s">
        <v>52</v>
      </c>
      <c r="B45" s="39">
        <v>45541</v>
      </c>
      <c r="C45" s="38">
        <v>45000</v>
      </c>
      <c r="D45" s="24" t="s">
        <v>53</v>
      </c>
      <c r="K45" s="46"/>
    </row>
    <row r="46" spans="1:11" ht="24" x14ac:dyDescent="0.3">
      <c r="A46" s="37" t="s">
        <v>47</v>
      </c>
      <c r="B46" s="39">
        <v>45541</v>
      </c>
      <c r="C46" s="38">
        <v>2000</v>
      </c>
      <c r="D46" s="24" t="s">
        <v>63</v>
      </c>
      <c r="K46" s="46"/>
    </row>
    <row r="47" spans="1:11" ht="24" x14ac:dyDescent="0.3">
      <c r="A47" s="37" t="s">
        <v>47</v>
      </c>
      <c r="B47" s="39">
        <v>45541</v>
      </c>
      <c r="C47" s="38">
        <v>5960</v>
      </c>
      <c r="D47" s="24" t="s">
        <v>54</v>
      </c>
      <c r="K47" s="46"/>
    </row>
    <row r="48" spans="1:11" ht="24" x14ac:dyDescent="0.3">
      <c r="A48" s="37" t="s">
        <v>55</v>
      </c>
      <c r="B48" s="39">
        <v>45541</v>
      </c>
      <c r="C48" s="38">
        <v>15000</v>
      </c>
      <c r="D48" s="24" t="s">
        <v>56</v>
      </c>
      <c r="K48" s="46"/>
    </row>
    <row r="49" spans="1:11" ht="24" x14ac:dyDescent="0.3">
      <c r="A49" s="37" t="s">
        <v>59</v>
      </c>
      <c r="B49" s="39">
        <v>45542</v>
      </c>
      <c r="C49" s="38">
        <v>62500</v>
      </c>
      <c r="D49" s="24" t="s">
        <v>60</v>
      </c>
      <c r="K49" s="46"/>
    </row>
    <row r="50" spans="1:11" ht="24" x14ac:dyDescent="0.3">
      <c r="A50" s="37" t="s">
        <v>61</v>
      </c>
      <c r="B50" s="39">
        <v>45542</v>
      </c>
      <c r="C50" s="38">
        <v>60000</v>
      </c>
      <c r="D50" s="24" t="s">
        <v>62</v>
      </c>
      <c r="K50" s="46"/>
    </row>
    <row r="51" spans="1:11" ht="24" x14ac:dyDescent="0.3">
      <c r="A51" s="37"/>
      <c r="B51" s="39"/>
      <c r="C51" s="38"/>
      <c r="D51" s="24"/>
      <c r="K51" s="46"/>
    </row>
    <row r="52" spans="1:11" ht="24" x14ac:dyDescent="0.3">
      <c r="A52" s="37" t="s">
        <v>70</v>
      </c>
      <c r="B52" s="39"/>
      <c r="C52" s="38">
        <v>118014</v>
      </c>
      <c r="D52" s="24" t="s">
        <v>72</v>
      </c>
      <c r="K52" s="46"/>
    </row>
    <row r="53" spans="1:11" ht="24" x14ac:dyDescent="0.3">
      <c r="A53" s="37" t="s">
        <v>73</v>
      </c>
      <c r="B53" s="39">
        <v>45575</v>
      </c>
      <c r="C53" s="38">
        <v>40000</v>
      </c>
      <c r="D53" s="24" t="s">
        <v>74</v>
      </c>
      <c r="K53" s="46"/>
    </row>
    <row r="54" spans="1:11" ht="24" x14ac:dyDescent="0.3">
      <c r="A54" s="37" t="s">
        <v>73</v>
      </c>
      <c r="B54" s="39">
        <v>45580</v>
      </c>
      <c r="C54" s="38">
        <v>28650</v>
      </c>
      <c r="D54" s="24" t="s">
        <v>75</v>
      </c>
      <c r="K54" s="46"/>
    </row>
    <row r="55" spans="1:11" ht="24" x14ac:dyDescent="0.3">
      <c r="A55" s="37" t="s">
        <v>76</v>
      </c>
      <c r="B55" s="39">
        <v>45580</v>
      </c>
      <c r="C55" s="38">
        <v>23780</v>
      </c>
      <c r="D55" s="24" t="s">
        <v>77</v>
      </c>
      <c r="K55" s="46"/>
    </row>
    <row r="56" spans="1:11" ht="24" x14ac:dyDescent="0.3">
      <c r="A56" s="37" t="s">
        <v>73</v>
      </c>
      <c r="B56" s="39">
        <v>45582</v>
      </c>
      <c r="C56" s="38">
        <v>52500</v>
      </c>
      <c r="D56" s="24" t="s">
        <v>82</v>
      </c>
      <c r="K56" s="46"/>
    </row>
    <row r="57" spans="1:11" ht="24" x14ac:dyDescent="0.3">
      <c r="A57" s="37" t="s">
        <v>76</v>
      </c>
      <c r="B57" s="39">
        <v>45581</v>
      </c>
      <c r="C57" s="38">
        <v>12846</v>
      </c>
      <c r="D57" s="24" t="s">
        <v>78</v>
      </c>
      <c r="K57" s="46"/>
    </row>
    <row r="58" spans="1:11" ht="24" x14ac:dyDescent="0.3">
      <c r="A58" s="37" t="s">
        <v>79</v>
      </c>
      <c r="B58" s="39">
        <v>45576</v>
      </c>
      <c r="C58" s="38">
        <v>18000</v>
      </c>
      <c r="D58" s="24" t="s">
        <v>80</v>
      </c>
      <c r="K58" s="46"/>
    </row>
    <row r="59" spans="1:11" ht="24" x14ac:dyDescent="0.3">
      <c r="A59" s="37" t="s">
        <v>81</v>
      </c>
      <c r="B59" s="39">
        <v>45593</v>
      </c>
      <c r="C59" s="38">
        <v>41760</v>
      </c>
      <c r="D59" s="24" t="s">
        <v>83</v>
      </c>
      <c r="K59" s="46"/>
    </row>
    <row r="60" spans="1:11" ht="24" x14ac:dyDescent="0.3">
      <c r="A60" s="37" t="s">
        <v>81</v>
      </c>
      <c r="B60" s="39">
        <v>45594</v>
      </c>
      <c r="C60" s="38">
        <v>40020</v>
      </c>
      <c r="D60" s="24" t="s">
        <v>83</v>
      </c>
      <c r="K60" s="46"/>
    </row>
    <row r="61" spans="1:11" ht="24" x14ac:dyDescent="0.3">
      <c r="A61" s="37" t="s">
        <v>81</v>
      </c>
      <c r="B61" s="39" t="s">
        <v>85</v>
      </c>
      <c r="C61" s="38">
        <v>140000</v>
      </c>
      <c r="D61" s="24" t="s">
        <v>84</v>
      </c>
      <c r="K61" s="46"/>
    </row>
    <row r="62" spans="1:11" ht="24" x14ac:dyDescent="0.3">
      <c r="A62" s="37" t="s">
        <v>98</v>
      </c>
      <c r="B62" s="39">
        <v>45604</v>
      </c>
      <c r="C62" s="38">
        <v>28200</v>
      </c>
      <c r="D62" s="24" t="s">
        <v>100</v>
      </c>
      <c r="K62" s="46"/>
    </row>
    <row r="63" spans="1:11" ht="24" x14ac:dyDescent="0.3">
      <c r="A63" s="37" t="s">
        <v>104</v>
      </c>
      <c r="B63" s="39">
        <v>45619</v>
      </c>
      <c r="C63" s="38">
        <v>25000</v>
      </c>
      <c r="D63" s="24" t="s">
        <v>105</v>
      </c>
      <c r="K63" s="46"/>
    </row>
    <row r="64" spans="1:11" ht="24" x14ac:dyDescent="0.3">
      <c r="A64" s="37" t="s">
        <v>108</v>
      </c>
      <c r="B64" s="39">
        <v>45638</v>
      </c>
      <c r="C64" s="38">
        <v>12000</v>
      </c>
      <c r="D64" s="24" t="s">
        <v>109</v>
      </c>
      <c r="K64" s="46"/>
    </row>
    <row r="65" spans="1:11" ht="24" x14ac:dyDescent="0.3">
      <c r="A65" s="37" t="s">
        <v>110</v>
      </c>
      <c r="B65" s="39">
        <v>45637</v>
      </c>
      <c r="C65" s="38">
        <v>150000</v>
      </c>
      <c r="D65" s="24" t="s">
        <v>111</v>
      </c>
      <c r="K65" s="46"/>
    </row>
    <row r="66" spans="1:11" ht="24" x14ac:dyDescent="0.3">
      <c r="A66" s="37" t="s">
        <v>112</v>
      </c>
      <c r="B66" s="39">
        <v>45639</v>
      </c>
      <c r="C66" s="38">
        <v>23500</v>
      </c>
      <c r="D66" s="24" t="s">
        <v>113</v>
      </c>
      <c r="K66" s="46"/>
    </row>
    <row r="67" spans="1:11" ht="24" x14ac:dyDescent="0.3">
      <c r="A67" s="32" t="s">
        <v>10</v>
      </c>
      <c r="B67" s="58">
        <v>45639</v>
      </c>
      <c r="C67" s="34">
        <f>C24+C25+C26+C27+C29+C30+C31+C32+C33+C34+C35+C36+C37+C38+C39+C40+C41+C42+C43+C44+C45+C46+C47+C48+C49+C50+C52+C53+C54+C55+C56+C57+C58+C59+C60+C61+C62+C63+C64+C65+C66</f>
        <v>2143814</v>
      </c>
      <c r="D67" s="33"/>
      <c r="K67" s="46"/>
    </row>
    <row r="68" spans="1:11" ht="25" customHeight="1" x14ac:dyDescent="0.2">
      <c r="K68" s="46"/>
    </row>
    <row r="69" spans="1:11" ht="25" customHeight="1" x14ac:dyDescent="0.3">
      <c r="A69" s="50" t="s">
        <v>67</v>
      </c>
      <c r="K69" s="46"/>
    </row>
    <row r="70" spans="1:11" ht="25" customHeight="1" x14ac:dyDescent="0.2">
      <c r="K70" s="46"/>
    </row>
    <row r="71" spans="1:11" ht="25" customHeight="1" x14ac:dyDescent="0.3">
      <c r="A71" s="47" t="s">
        <v>1</v>
      </c>
      <c r="B71" s="48" t="s">
        <v>2</v>
      </c>
      <c r="C71" s="49" t="s">
        <v>0</v>
      </c>
      <c r="D71" s="49" t="s">
        <v>3</v>
      </c>
    </row>
    <row r="72" spans="1:11" ht="25" customHeight="1" x14ac:dyDescent="0.3">
      <c r="A72" s="1" t="s">
        <v>5</v>
      </c>
      <c r="B72" s="2" t="s">
        <v>93</v>
      </c>
      <c r="C72" s="4">
        <v>70000</v>
      </c>
      <c r="D72" s="2">
        <v>4</v>
      </c>
      <c r="E72" t="s">
        <v>101</v>
      </c>
    </row>
    <row r="73" spans="1:11" ht="25" customHeight="1" x14ac:dyDescent="0.3">
      <c r="A73" s="2" t="s">
        <v>69</v>
      </c>
      <c r="B73" s="2" t="s">
        <v>94</v>
      </c>
      <c r="C73" s="4">
        <v>53500</v>
      </c>
      <c r="D73" s="2">
        <v>3</v>
      </c>
      <c r="E73" t="s">
        <v>102</v>
      </c>
    </row>
    <row r="74" spans="1:11" ht="25" customHeight="1" x14ac:dyDescent="0.3">
      <c r="A74" s="2" t="s">
        <v>42</v>
      </c>
      <c r="B74" s="2" t="s">
        <v>95</v>
      </c>
      <c r="C74" s="4">
        <v>74000</v>
      </c>
      <c r="D74" s="2">
        <v>4</v>
      </c>
      <c r="E74" t="s">
        <v>103</v>
      </c>
    </row>
    <row r="75" spans="1:11" ht="25" customHeight="1" x14ac:dyDescent="0.3">
      <c r="A75" s="2" t="s">
        <v>42</v>
      </c>
      <c r="B75" s="2" t="s">
        <v>99</v>
      </c>
      <c r="C75" s="4">
        <v>74000</v>
      </c>
      <c r="D75" s="2">
        <v>4</v>
      </c>
      <c r="E75" t="s">
        <v>103</v>
      </c>
    </row>
    <row r="76" spans="1:11" ht="25" customHeight="1" x14ac:dyDescent="0.3">
      <c r="A76" s="2" t="s">
        <v>42</v>
      </c>
      <c r="B76" s="2" t="s">
        <v>106</v>
      </c>
      <c r="C76" s="4">
        <v>279000</v>
      </c>
      <c r="D76" s="2">
        <v>15</v>
      </c>
      <c r="E76" t="s">
        <v>107</v>
      </c>
    </row>
    <row r="77" spans="1:11" ht="25" customHeight="1" x14ac:dyDescent="0.3">
      <c r="A77" s="2" t="s">
        <v>42</v>
      </c>
      <c r="B77" s="2" t="s">
        <v>117</v>
      </c>
      <c r="C77" s="4">
        <v>35000</v>
      </c>
      <c r="D77" s="2">
        <v>2</v>
      </c>
      <c r="E77" t="s">
        <v>114</v>
      </c>
    </row>
    <row r="78" spans="1:11" ht="25" customHeight="1" x14ac:dyDescent="0.3">
      <c r="A78" s="2" t="s">
        <v>42</v>
      </c>
      <c r="B78" s="2" t="s">
        <v>118</v>
      </c>
      <c r="C78" s="4">
        <v>18500</v>
      </c>
      <c r="D78" s="2">
        <v>1</v>
      </c>
      <c r="E78" t="s">
        <v>119</v>
      </c>
    </row>
    <row r="79" spans="1:11" ht="25" customHeight="1" x14ac:dyDescent="0.3">
      <c r="A79" s="59" t="s">
        <v>68</v>
      </c>
      <c r="B79" s="59"/>
      <c r="C79" s="60">
        <f>C72+C73+C74+C75+C76+C77+C78</f>
        <v>604000</v>
      </c>
      <c r="D79" s="59">
        <f>D72+D73+D74+D75+D76+D77+D78</f>
        <v>33</v>
      </c>
    </row>
    <row r="80" spans="1:11" ht="25" customHeight="1" x14ac:dyDescent="0.3">
      <c r="D80" s="11"/>
    </row>
    <row r="81" spans="1:3" ht="25" customHeight="1" x14ac:dyDescent="0.2"/>
    <row r="82" spans="1:3" ht="25" customHeight="1" x14ac:dyDescent="0.2"/>
    <row r="83" spans="1:3" ht="25" customHeight="1" x14ac:dyDescent="0.2"/>
    <row r="84" spans="1:3" ht="25" customHeight="1" x14ac:dyDescent="0.2"/>
    <row r="85" spans="1:3" ht="25" customHeight="1" x14ac:dyDescent="0.2"/>
    <row r="86" spans="1:3" ht="25" customHeight="1" x14ac:dyDescent="0.3">
      <c r="A86" s="51" t="s">
        <v>13</v>
      </c>
    </row>
    <row r="87" spans="1:3" ht="25" customHeight="1" thickBot="1" x14ac:dyDescent="0.25"/>
    <row r="88" spans="1:3" ht="25" customHeight="1" x14ac:dyDescent="0.3">
      <c r="A88" s="14" t="s">
        <v>1</v>
      </c>
      <c r="B88" s="13" t="s">
        <v>2</v>
      </c>
      <c r="C88" s="12" t="s">
        <v>0</v>
      </c>
    </row>
    <row r="89" spans="1:3" ht="25" customHeight="1" x14ac:dyDescent="0.3">
      <c r="A89" s="15" t="s">
        <v>66</v>
      </c>
      <c r="B89" s="16">
        <v>45636</v>
      </c>
      <c r="C89" s="9">
        <v>2154541</v>
      </c>
    </row>
    <row r="90" spans="1:3" ht="24" x14ac:dyDescent="0.3">
      <c r="A90" s="15" t="s">
        <v>14</v>
      </c>
      <c r="B90" s="18">
        <v>45639</v>
      </c>
      <c r="C90" s="34">
        <v>2143814</v>
      </c>
    </row>
    <row r="91" spans="1:3" ht="24" x14ac:dyDescent="0.3">
      <c r="A91" s="15"/>
      <c r="B91" s="19"/>
      <c r="C91" s="17"/>
    </row>
    <row r="92" spans="1:3" ht="24" x14ac:dyDescent="0.3">
      <c r="A92" s="15"/>
      <c r="B92" s="20"/>
      <c r="C92" s="17"/>
    </row>
    <row r="93" spans="1:3" ht="24" x14ac:dyDescent="0.3">
      <c r="A93" s="21"/>
      <c r="B93" s="22"/>
      <c r="C93" s="23"/>
    </row>
    <row r="94" spans="1:3" ht="25" thickBot="1" x14ac:dyDescent="0.35">
      <c r="A94" s="64"/>
      <c r="B94" s="65">
        <v>45639</v>
      </c>
      <c r="C94" s="66">
        <f>C89-C90</f>
        <v>10727</v>
      </c>
    </row>
    <row r="95" spans="1:3" ht="17" thickBot="1" x14ac:dyDescent="0.25"/>
    <row r="96" spans="1:3" ht="26" x14ac:dyDescent="0.3">
      <c r="A96" s="52" t="s">
        <v>116</v>
      </c>
      <c r="B96" s="55"/>
      <c r="C96" s="57">
        <v>10728</v>
      </c>
    </row>
    <row r="97" spans="1:3" ht="27" thickBot="1" x14ac:dyDescent="0.35">
      <c r="A97" s="53" t="s">
        <v>45</v>
      </c>
      <c r="B97" s="54"/>
      <c r="C97" s="56">
        <v>604000</v>
      </c>
    </row>
    <row r="99" spans="1:3" ht="26" x14ac:dyDescent="0.3">
      <c r="A99" s="61" t="s">
        <v>120</v>
      </c>
      <c r="B99" s="62"/>
      <c r="C99" s="63">
        <f>C96+C97</f>
        <v>614728</v>
      </c>
    </row>
    <row r="100" spans="1:3" x14ac:dyDescent="0.2">
      <c r="C100" s="46"/>
    </row>
  </sheetData>
  <pageMargins left="0.7" right="0.7" top="0.75" bottom="0.75" header="0.3" footer="0.3"/>
  <pageSetup paperSize="5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2024-05-02T20:53:45Z</dcterms:created>
  <dcterms:modified xsi:type="dcterms:W3CDTF">2024-12-26T23:05:33Z</dcterms:modified>
</cp:coreProperties>
</file>